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4" i="27" l="1"/>
  <c r="C12" i="27"/>
  <c r="C13" i="27"/>
  <c r="C11" i="27"/>
  <c r="C8" i="27"/>
  <c r="C6" i="27"/>
  <c r="B43" i="26"/>
  <c r="C24" i="27"/>
  <c r="C15" i="27"/>
  <c r="C9" i="27"/>
  <c r="E24" i="26"/>
  <c r="E23" i="26"/>
  <c r="B47" i="26" s="1"/>
  <c r="C18" i="27" l="1"/>
  <c r="C19" i="27"/>
  <c r="B48" i="26"/>
  <c r="E27" i="26"/>
  <c r="B43" i="25"/>
  <c r="E24" i="25" l="1"/>
  <c r="E23" i="25"/>
  <c r="E24" i="24"/>
  <c r="E23" i="24"/>
  <c r="B47" i="24" l="1"/>
  <c r="B47" i="25"/>
  <c r="B48" i="25" s="1"/>
  <c r="E27" i="25"/>
  <c r="E27" i="24"/>
  <c r="E26" i="23"/>
  <c r="E24" i="23" l="1"/>
  <c r="E23" i="23"/>
  <c r="B47" i="23" l="1"/>
  <c r="E27" i="23"/>
  <c r="B48" i="23" l="1"/>
  <c r="B43" i="24" s="1"/>
  <c r="B48" i="24" s="1"/>
</calcChain>
</file>

<file path=xl/sharedStrings.xml><?xml version="1.0" encoding="utf-8"?>
<sst xmlns="http://schemas.openxmlformats.org/spreadsheetml/2006/main" count="246" uniqueCount="89">
  <si>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</si>
  <si>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</si>
  <si>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</si>
  <si>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</si>
  <si>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</si>
  <si>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</si>
  <si>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</si>
  <si>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</si>
  <si>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</si>
  <si>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</si>
  <si>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</si>
  <si>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</si>
  <si>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</si>
  <si>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</si>
  <si>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</si>
  <si>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</si>
  <si>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</si>
  <si>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</si>
  <si>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</si>
  <si>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</si>
  <si>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</si>
  <si>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</si>
  <si>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</si>
  <si>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</si>
  <si>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</si>
  <si>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</si>
  <si>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</si>
  <si>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</si>
  <si>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</si>
  <si>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</si>
  <si>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</si>
  <si>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</si>
  <si>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</si>
  <si>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</si>
  <si>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</si>
  <si>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</si>
  <si>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</si>
  <si>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</si>
  <si>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</si>
  <si>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</si>
  <si>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</si>
  <si>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</si>
  <si>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</si>
  <si>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</si>
  <si>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t>март</t>
  </si>
  <si>
    <t>ч/ч</t>
  </si>
  <si>
    <t>Предъявлено населению  20550,0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</si>
  <si>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</si>
  <si>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</si>
  <si>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</si>
  <si>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Частичный ремонт мягкой кровли над кв.4</t>
  </si>
  <si>
    <t xml:space="preserve">           2. Всего за период с "01" 01 2023 г. по "31" 03 2023 г. выполнено работ (оказано услуг) на общую сумму восемьнадцать тысяч восемьсот тридцать пять рублей 56  копеек.</t>
  </si>
  <si>
    <t>Исполнитель - ООО ЖКХ "Локомотив", в лице директора  Бовкун А.А.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</si>
  <si>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</si>
  <si>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</si>
  <si>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</si>
  <si>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</si>
  <si>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</si>
  <si>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</si>
  <si>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четырнадцать тысяч пятьсот тридцать два рубля 96 копеек.</t>
  </si>
  <si>
    <t xml:space="preserve">           2. Всего за период с "01" 07 2023 г. по "30" 09 2023 г. выполнено работ (оказано услуг) на общую сумму шестнадцать тысяч триста семьдесят четыре рубля 24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</si>
  <si>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</si>
  <si>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</si>
  <si>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</si>
  <si>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</si>
  <si>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</si>
  <si>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</si>
  <si>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</si>
  <si>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</si>
  <si>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</si>
  <si>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</si>
  <si>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</si>
  <si>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</si>
  <si>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</si>
  <si>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</si>
  <si>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</si>
  <si>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</si>
  <si>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</si>
  <si>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</si>
  <si>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</si>
  <si>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</si>
  <si>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</si>
  <si>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</si>
  <si>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</si>
  <si>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</si>
  <si>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шестнадцать тысяч триста семьдесят четыре рубля 24 копейки.</t>
  </si>
  <si>
    <t>по ж.д. ул. Юбилейная, д. 35</t>
  </si>
  <si>
    <t>Начислено всего82200,0</t>
  </si>
  <si>
    <t>Непредвиденные работы 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</si>
</sst>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B48" sqref="B4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47</v>
      </c>
      <c r="B3" s="59"/>
      <c r="C3" s="59"/>
      <c r="D3" s="59"/>
      <c r="E3" s="59"/>
    </row>
    <row r="4" spans="1:5" s="1" customFormat="1" ht="15.75" x14ac:dyDescent="0.25">
      <c r="A4" s="21" t="s">
        <v>13</v>
      </c>
      <c r="B4" s="22"/>
      <c r="C4" s="22"/>
      <c r="D4" s="60" t="s">
        <v>48</v>
      </c>
      <c r="E4" s="60"/>
    </row>
    <row r="5" spans="1:5" x14ac:dyDescent="0.25">
      <c r="A5" s="25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28.5" customHeight="1" x14ac:dyDescent="0.25">
      <c r="A10" s="64" t="s">
        <v>14</v>
      </c>
      <c r="B10" s="65"/>
      <c r="C10" s="65"/>
      <c r="D10" s="65"/>
      <c r="E10" s="65"/>
    </row>
    <row r="11" spans="1:5" ht="31.5" customHeight="1" x14ac:dyDescent="0.25">
      <c r="A11" s="61" t="s">
        <v>27</v>
      </c>
      <c r="B11" s="61"/>
      <c r="C11" s="61"/>
      <c r="D11" s="61"/>
      <c r="E11" s="61"/>
    </row>
    <row r="12" spans="1:5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1.25" customHeight="1" x14ac:dyDescent="0.25">
      <c r="A15" s="24"/>
      <c r="B15" s="25"/>
      <c r="C15" s="25"/>
      <c r="D15" s="25"/>
      <c r="E15" s="25"/>
    </row>
    <row r="16" spans="1:5" x14ac:dyDescent="0.25">
      <c r="A16" s="61" t="s">
        <v>49</v>
      </c>
      <c r="B16" s="61"/>
      <c r="C16" s="61"/>
      <c r="D16" s="61"/>
      <c r="E16" s="61"/>
    </row>
    <row r="17" spans="1:7" ht="10.5" customHeight="1" x14ac:dyDescent="0.25">
      <c r="A17" s="63" t="s">
        <v>16</v>
      </c>
      <c r="B17" s="66"/>
      <c r="C17" s="66"/>
      <c r="D17" s="66"/>
      <c r="E17" s="66"/>
    </row>
    <row r="18" spans="1:7" ht="30.75" customHeight="1" x14ac:dyDescent="0.25">
      <c r="A18" s="61" t="s">
        <v>17</v>
      </c>
      <c r="B18" s="61"/>
      <c r="C18" s="61"/>
      <c r="D18" s="61"/>
      <c r="E18" s="61"/>
    </row>
    <row r="19" spans="1:7" ht="63.75" customHeight="1" x14ac:dyDescent="0.25">
      <c r="A19" s="61" t="s">
        <v>28</v>
      </c>
      <c r="B19" s="61"/>
      <c r="C19" s="61"/>
      <c r="D19" s="61"/>
      <c r="E19" s="61"/>
    </row>
    <row r="20" spans="1:7" ht="33.75" customHeight="1" x14ac:dyDescent="0.25">
      <c r="A20" s="62" t="s">
        <v>29</v>
      </c>
      <c r="B20" s="62"/>
      <c r="C20" s="62"/>
      <c r="D20" s="62"/>
      <c r="E20" s="62"/>
    </row>
    <row r="21" spans="1:7" x14ac:dyDescent="0.25">
      <c r="A21" s="62"/>
      <c r="B21" s="62"/>
      <c r="C21" s="62"/>
      <c r="D21" s="62"/>
      <c r="E21" s="62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13.92</v>
      </c>
      <c r="E23" s="7">
        <f>D23*F21*G21</f>
        <v>11442.24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3.76</v>
      </c>
      <c r="E24" s="7">
        <f>D24*F21*G21</f>
        <v>3090.7200000000003</v>
      </c>
    </row>
    <row r="25" spans="1:7" ht="15.75" x14ac:dyDescent="0.25">
      <c r="A25" s="6" t="s">
        <v>32</v>
      </c>
      <c r="B25" s="8" t="s">
        <v>33</v>
      </c>
      <c r="C25" s="3" t="s">
        <v>34</v>
      </c>
      <c r="D25" s="20"/>
      <c r="E25" s="7">
        <v>2415</v>
      </c>
    </row>
    <row r="26" spans="1:7" ht="30" x14ac:dyDescent="0.25">
      <c r="A26" s="26" t="s">
        <v>50</v>
      </c>
      <c r="B26" s="8" t="s">
        <v>44</v>
      </c>
      <c r="C26" s="3" t="s">
        <v>45</v>
      </c>
      <c r="D26" s="20">
        <v>8</v>
      </c>
      <c r="E26" s="7">
        <f>235.95*8</f>
        <v>1887.6</v>
      </c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18835.559999999998</v>
      </c>
    </row>
    <row r="29" spans="1:7" ht="30.75" customHeight="1" x14ac:dyDescent="0.25">
      <c r="A29" s="68" t="s">
        <v>51</v>
      </c>
      <c r="B29" s="68"/>
      <c r="C29" s="68"/>
      <c r="D29" s="68"/>
      <c r="E29" s="68"/>
    </row>
    <row r="30" spans="1:7" ht="30.7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30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70" t="s">
        <v>52</v>
      </c>
      <c r="B36" s="70"/>
      <c r="C36" s="70"/>
      <c r="D36" s="70"/>
      <c r="E36" s="70"/>
    </row>
    <row r="37" spans="1:5" x14ac:dyDescent="0.25">
      <c r="B37" s="67" t="s">
        <v>19</v>
      </c>
      <c r="C37" s="67"/>
      <c r="D37" s="67"/>
      <c r="E37" s="5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70" t="s">
        <v>31</v>
      </c>
      <c r="B39" s="70"/>
      <c r="C39" s="70"/>
      <c r="D39" s="70"/>
      <c r="E39" s="70"/>
    </row>
    <row r="40" spans="1:5" x14ac:dyDescent="0.25">
      <c r="B40" s="67" t="s">
        <v>19</v>
      </c>
      <c r="C40" s="67"/>
      <c r="D40" s="67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v>-13375.4</v>
      </c>
    </row>
    <row r="44" spans="1:5" ht="15.75" x14ac:dyDescent="0.25">
      <c r="A44" s="2" t="s">
        <v>41</v>
      </c>
      <c r="B44" s="15"/>
    </row>
    <row r="45" spans="1:5" x14ac:dyDescent="0.25">
      <c r="A45" s="23" t="s">
        <v>46</v>
      </c>
      <c r="B45" s="16"/>
    </row>
    <row r="46" spans="1:5" x14ac:dyDescent="0.25">
      <c r="A46" s="2" t="s">
        <v>36</v>
      </c>
      <c r="B46" s="16">
        <v>20432.5</v>
      </c>
    </row>
    <row r="47" spans="1:5" ht="18.75" customHeight="1" x14ac:dyDescent="0.25">
      <c r="A47" s="23" t="s">
        <v>39</v>
      </c>
      <c r="B47" s="16">
        <f>E23+E24+E25+E26</f>
        <v>18835.559999999998</v>
      </c>
    </row>
    <row r="48" spans="1:5" x14ac:dyDescent="0.25">
      <c r="A48" s="13" t="s">
        <v>37</v>
      </c>
      <c r="B48" s="18">
        <f>B43+B46-B47</f>
        <v>-11778.459999999997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1" zoomScaleSheetLayoutView="100" workbookViewId="0">
      <selection activeCell="E46" sqref="E46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53</v>
      </c>
      <c r="B3" s="59"/>
      <c r="C3" s="59"/>
      <c r="D3" s="59"/>
      <c r="E3" s="59"/>
    </row>
    <row r="4" spans="1:5" s="1" customFormat="1" ht="15.75" x14ac:dyDescent="0.25">
      <c r="A4" s="21" t="s">
        <v>13</v>
      </c>
      <c r="B4" s="22"/>
      <c r="C4" s="22"/>
      <c r="D4" s="60" t="s">
        <v>54</v>
      </c>
      <c r="E4" s="60"/>
    </row>
    <row r="5" spans="1:5" x14ac:dyDescent="0.25">
      <c r="A5" s="29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28.5" customHeight="1" x14ac:dyDescent="0.25">
      <c r="A10" s="64" t="s">
        <v>14</v>
      </c>
      <c r="B10" s="65"/>
      <c r="C10" s="65"/>
      <c r="D10" s="65"/>
      <c r="E10" s="65"/>
    </row>
    <row r="11" spans="1:5" ht="31.5" customHeight="1" x14ac:dyDescent="0.25">
      <c r="A11" s="61" t="s">
        <v>27</v>
      </c>
      <c r="B11" s="61"/>
      <c r="C11" s="61"/>
      <c r="D11" s="61"/>
      <c r="E11" s="61"/>
    </row>
    <row r="12" spans="1:5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61" t="s">
        <v>49</v>
      </c>
      <c r="B16" s="61"/>
      <c r="C16" s="61"/>
      <c r="D16" s="61"/>
      <c r="E16" s="61"/>
    </row>
    <row r="17" spans="1:7" ht="10.5" customHeight="1" x14ac:dyDescent="0.25">
      <c r="A17" s="63" t="s">
        <v>16</v>
      </c>
      <c r="B17" s="66"/>
      <c r="C17" s="66"/>
      <c r="D17" s="66"/>
      <c r="E17" s="66"/>
    </row>
    <row r="18" spans="1:7" ht="30.75" customHeight="1" x14ac:dyDescent="0.25">
      <c r="A18" s="61" t="s">
        <v>17</v>
      </c>
      <c r="B18" s="61"/>
      <c r="C18" s="61"/>
      <c r="D18" s="61"/>
      <c r="E18" s="61"/>
    </row>
    <row r="19" spans="1:7" ht="63.75" customHeight="1" x14ac:dyDescent="0.25">
      <c r="A19" s="61" t="s">
        <v>28</v>
      </c>
      <c r="B19" s="61"/>
      <c r="C19" s="61"/>
      <c r="D19" s="61"/>
      <c r="E19" s="61"/>
    </row>
    <row r="20" spans="1:7" ht="33.75" customHeight="1" x14ac:dyDescent="0.25">
      <c r="A20" s="62" t="s">
        <v>29</v>
      </c>
      <c r="B20" s="62"/>
      <c r="C20" s="62"/>
      <c r="D20" s="62"/>
      <c r="E20" s="62"/>
    </row>
    <row r="21" spans="1:7" x14ac:dyDescent="0.25">
      <c r="A21" s="62"/>
      <c r="B21" s="62"/>
      <c r="C21" s="62"/>
      <c r="D21" s="62"/>
      <c r="E21" s="62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13.92</v>
      </c>
      <c r="E23" s="7">
        <f>D23*F21*G21</f>
        <v>11442.24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3.76</v>
      </c>
      <c r="E24" s="7">
        <f>D24*F21*G21</f>
        <v>3090.7200000000003</v>
      </c>
    </row>
    <row r="25" spans="1:7" ht="15.75" x14ac:dyDescent="0.25">
      <c r="A25" s="6" t="s">
        <v>32</v>
      </c>
      <c r="B25" s="8" t="s">
        <v>55</v>
      </c>
      <c r="C25" s="3" t="s">
        <v>34</v>
      </c>
      <c r="D25" s="20"/>
      <c r="E25" s="7">
        <v>0</v>
      </c>
    </row>
    <row r="26" spans="1:7" ht="15.75" x14ac:dyDescent="0.25">
      <c r="A26" s="26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14532.96</v>
      </c>
    </row>
    <row r="29" spans="1:7" ht="30.75" customHeight="1" x14ac:dyDescent="0.25">
      <c r="A29" s="68" t="s">
        <v>59</v>
      </c>
      <c r="B29" s="68"/>
      <c r="C29" s="68"/>
      <c r="D29" s="68"/>
      <c r="E29" s="68"/>
    </row>
    <row r="30" spans="1:7" ht="30.7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30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70" t="s">
        <v>52</v>
      </c>
      <c r="B36" s="70"/>
      <c r="C36" s="70"/>
      <c r="D36" s="70"/>
      <c r="E36" s="70"/>
    </row>
    <row r="37" spans="1:5" x14ac:dyDescent="0.25">
      <c r="B37" s="67" t="s">
        <v>19</v>
      </c>
      <c r="C37" s="67"/>
      <c r="D37" s="67"/>
      <c r="E37" s="5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70" t="s">
        <v>31</v>
      </c>
      <c r="B39" s="70"/>
      <c r="C39" s="70"/>
      <c r="D39" s="70"/>
      <c r="E39" s="70"/>
    </row>
    <row r="40" spans="1:5" x14ac:dyDescent="0.25">
      <c r="B40" s="67" t="s">
        <v>19</v>
      </c>
      <c r="C40" s="67"/>
      <c r="D40" s="67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'1кв'!B48</f>
        <v>-11778.459999999997</v>
      </c>
    </row>
    <row r="44" spans="1:5" ht="15.75" x14ac:dyDescent="0.25">
      <c r="A44" s="2" t="s">
        <v>41</v>
      </c>
      <c r="B44" s="15"/>
    </row>
    <row r="45" spans="1:5" x14ac:dyDescent="0.25">
      <c r="A45" s="27" t="s">
        <v>46</v>
      </c>
      <c r="B45" s="16"/>
    </row>
    <row r="46" spans="1:5" x14ac:dyDescent="0.25">
      <c r="A46" s="2" t="s">
        <v>36</v>
      </c>
      <c r="B46" s="16">
        <v>20667.5</v>
      </c>
    </row>
    <row r="47" spans="1:5" ht="18.75" customHeight="1" x14ac:dyDescent="0.25">
      <c r="A47" s="27" t="s">
        <v>39</v>
      </c>
      <c r="B47" s="16">
        <f>E23+E24+E25+E26</f>
        <v>14532.96</v>
      </c>
    </row>
    <row r="48" spans="1:5" x14ac:dyDescent="0.25">
      <c r="A48" s="13" t="s">
        <v>37</v>
      </c>
      <c r="B48" s="18">
        <f>B43+B46-B47</f>
        <v>-5643.9199999999964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56</v>
      </c>
      <c r="B3" s="59"/>
      <c r="C3" s="59"/>
      <c r="D3" s="59"/>
      <c r="E3" s="59"/>
    </row>
    <row r="4" spans="1:5" s="1" customFormat="1" ht="15.75" x14ac:dyDescent="0.25">
      <c r="A4" s="21" t="s">
        <v>13</v>
      </c>
      <c r="B4" s="22"/>
      <c r="C4" s="22"/>
      <c r="D4" s="60" t="s">
        <v>57</v>
      </c>
      <c r="E4" s="60"/>
    </row>
    <row r="5" spans="1:5" x14ac:dyDescent="0.25">
      <c r="A5" s="29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28.5" customHeight="1" x14ac:dyDescent="0.25">
      <c r="A10" s="64" t="s">
        <v>14</v>
      </c>
      <c r="B10" s="65"/>
      <c r="C10" s="65"/>
      <c r="D10" s="65"/>
      <c r="E10" s="65"/>
    </row>
    <row r="11" spans="1:5" ht="31.5" customHeight="1" x14ac:dyDescent="0.25">
      <c r="A11" s="61" t="s">
        <v>27</v>
      </c>
      <c r="B11" s="61"/>
      <c r="C11" s="61"/>
      <c r="D11" s="61"/>
      <c r="E11" s="61"/>
    </row>
    <row r="12" spans="1:5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61" t="s">
        <v>49</v>
      </c>
      <c r="B16" s="61"/>
      <c r="C16" s="61"/>
      <c r="D16" s="61"/>
      <c r="E16" s="61"/>
    </row>
    <row r="17" spans="1:7" ht="10.5" customHeight="1" x14ac:dyDescent="0.25">
      <c r="A17" s="63" t="s">
        <v>16</v>
      </c>
      <c r="B17" s="66"/>
      <c r="C17" s="66"/>
      <c r="D17" s="66"/>
      <c r="E17" s="66"/>
    </row>
    <row r="18" spans="1:7" ht="30.75" customHeight="1" x14ac:dyDescent="0.25">
      <c r="A18" s="61" t="s">
        <v>17</v>
      </c>
      <c r="B18" s="61"/>
      <c r="C18" s="61"/>
      <c r="D18" s="61"/>
      <c r="E18" s="61"/>
    </row>
    <row r="19" spans="1:7" ht="63.75" customHeight="1" x14ac:dyDescent="0.25">
      <c r="A19" s="61" t="s">
        <v>28</v>
      </c>
      <c r="B19" s="61"/>
      <c r="C19" s="61"/>
      <c r="D19" s="61"/>
      <c r="E19" s="61"/>
    </row>
    <row r="20" spans="1:7" ht="33.75" customHeight="1" x14ac:dyDescent="0.25">
      <c r="A20" s="62" t="s">
        <v>29</v>
      </c>
      <c r="B20" s="62"/>
      <c r="C20" s="62"/>
      <c r="D20" s="62"/>
      <c r="E20" s="62"/>
    </row>
    <row r="21" spans="1:7" x14ac:dyDescent="0.25">
      <c r="A21" s="62"/>
      <c r="B21" s="62"/>
      <c r="C21" s="62"/>
      <c r="D21" s="62"/>
      <c r="E21" s="62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58</v>
      </c>
      <c r="C25" s="3" t="s">
        <v>34</v>
      </c>
      <c r="D25" s="20"/>
      <c r="E25" s="7">
        <v>0</v>
      </c>
    </row>
    <row r="26" spans="1:7" ht="15.75" x14ac:dyDescent="0.25">
      <c r="A26" s="26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16374.240000000002</v>
      </c>
    </row>
    <row r="29" spans="1:7" ht="30.75" customHeight="1" x14ac:dyDescent="0.25">
      <c r="A29" s="68" t="s">
        <v>60</v>
      </c>
      <c r="B29" s="68"/>
      <c r="C29" s="68"/>
      <c r="D29" s="68"/>
      <c r="E29" s="68"/>
    </row>
    <row r="30" spans="1:7" ht="30.7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30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70" t="s">
        <v>52</v>
      </c>
      <c r="B36" s="70"/>
      <c r="C36" s="70"/>
      <c r="D36" s="70"/>
      <c r="E36" s="70"/>
    </row>
    <row r="37" spans="1:5" x14ac:dyDescent="0.25">
      <c r="B37" s="67" t="s">
        <v>19</v>
      </c>
      <c r="C37" s="67"/>
      <c r="D37" s="67"/>
      <c r="E37" s="5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70" t="s">
        <v>31</v>
      </c>
      <c r="B39" s="70"/>
      <c r="C39" s="70"/>
      <c r="D39" s="70"/>
      <c r="E39" s="70"/>
    </row>
    <row r="40" spans="1:5" x14ac:dyDescent="0.25">
      <c r="B40" s="67" t="s">
        <v>19</v>
      </c>
      <c r="C40" s="67"/>
      <c r="D40" s="67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'2кв'!B48</f>
        <v>-5643.9199999999964</v>
      </c>
    </row>
    <row r="44" spans="1:5" ht="15.75" x14ac:dyDescent="0.25">
      <c r="A44" s="2" t="s">
        <v>41</v>
      </c>
      <c r="B44" s="15"/>
    </row>
    <row r="45" spans="1:5" x14ac:dyDescent="0.25">
      <c r="A45" s="27" t="s">
        <v>46</v>
      </c>
      <c r="B45" s="16"/>
    </row>
    <row r="46" spans="1:5" x14ac:dyDescent="0.25">
      <c r="A46" s="2" t="s">
        <v>36</v>
      </c>
      <c r="B46" s="16">
        <v>19447.5</v>
      </c>
    </row>
    <row r="47" spans="1:5" ht="18.75" customHeight="1" x14ac:dyDescent="0.25">
      <c r="A47" s="27" t="s">
        <v>39</v>
      </c>
      <c r="B47" s="16">
        <f>E23+E24+E25+E26</f>
        <v>16374.240000000002</v>
      </c>
    </row>
    <row r="48" spans="1:5" x14ac:dyDescent="0.25">
      <c r="A48" s="13" t="s">
        <v>37</v>
      </c>
      <c r="B48" s="18">
        <f>B43+B46-B47</f>
        <v>-2570.659999999998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82</v>
      </c>
      <c r="B3" s="59"/>
      <c r="C3" s="59"/>
      <c r="D3" s="59"/>
      <c r="E3" s="59"/>
    </row>
    <row r="4" spans="1:5" s="1" customFormat="1" ht="15.75" x14ac:dyDescent="0.25">
      <c r="A4" s="21" t="s">
        <v>13</v>
      </c>
      <c r="B4" s="22"/>
      <c r="C4" s="22"/>
      <c r="D4" s="54"/>
      <c r="E4" s="54" t="s">
        <v>83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28.5" customHeight="1" x14ac:dyDescent="0.25">
      <c r="A10" s="64" t="s">
        <v>14</v>
      </c>
      <c r="B10" s="65"/>
      <c r="C10" s="65"/>
      <c r="D10" s="65"/>
      <c r="E10" s="65"/>
    </row>
    <row r="11" spans="1:5" ht="31.5" customHeight="1" x14ac:dyDescent="0.25">
      <c r="A11" s="61" t="s">
        <v>27</v>
      </c>
      <c r="B11" s="61"/>
      <c r="C11" s="61"/>
      <c r="D11" s="61"/>
      <c r="E11" s="61"/>
    </row>
    <row r="12" spans="1:5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1.25" customHeight="1" x14ac:dyDescent="0.25">
      <c r="A15" s="31"/>
      <c r="B15" s="32"/>
      <c r="C15" s="32"/>
      <c r="D15" s="32"/>
      <c r="E15" s="32"/>
    </row>
    <row r="16" spans="1:5" x14ac:dyDescent="0.25">
      <c r="A16" s="61" t="s">
        <v>49</v>
      </c>
      <c r="B16" s="61"/>
      <c r="C16" s="61"/>
      <c r="D16" s="61"/>
      <c r="E16" s="61"/>
    </row>
    <row r="17" spans="1:7" ht="10.5" customHeight="1" x14ac:dyDescent="0.25">
      <c r="A17" s="63" t="s">
        <v>16</v>
      </c>
      <c r="B17" s="66"/>
      <c r="C17" s="66"/>
      <c r="D17" s="66"/>
      <c r="E17" s="66"/>
    </row>
    <row r="18" spans="1:7" ht="30.75" customHeight="1" x14ac:dyDescent="0.25">
      <c r="A18" s="61" t="s">
        <v>17</v>
      </c>
      <c r="B18" s="61"/>
      <c r="C18" s="61"/>
      <c r="D18" s="61"/>
      <c r="E18" s="61"/>
    </row>
    <row r="19" spans="1:7" ht="63.75" customHeight="1" x14ac:dyDescent="0.25">
      <c r="A19" s="61" t="s">
        <v>28</v>
      </c>
      <c r="B19" s="61"/>
      <c r="C19" s="61"/>
      <c r="D19" s="61"/>
      <c r="E19" s="61"/>
    </row>
    <row r="20" spans="1:7" ht="33.75" customHeight="1" x14ac:dyDescent="0.25">
      <c r="A20" s="62" t="s">
        <v>29</v>
      </c>
      <c r="B20" s="62"/>
      <c r="C20" s="62"/>
      <c r="D20" s="62"/>
      <c r="E20" s="62"/>
    </row>
    <row r="21" spans="1:7" x14ac:dyDescent="0.25">
      <c r="A21" s="62"/>
      <c r="B21" s="62"/>
      <c r="C21" s="62"/>
      <c r="D21" s="62"/>
      <c r="E21" s="62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84</v>
      </c>
      <c r="C25" s="3" t="s">
        <v>34</v>
      </c>
      <c r="D25" s="20"/>
      <c r="E25" s="7">
        <v>0</v>
      </c>
    </row>
    <row r="26" spans="1:7" ht="15.75" x14ac:dyDescent="0.25">
      <c r="A26" s="26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16374.240000000002</v>
      </c>
    </row>
    <row r="29" spans="1:7" ht="30.75" customHeight="1" x14ac:dyDescent="0.25">
      <c r="A29" s="68" t="s">
        <v>85</v>
      </c>
      <c r="B29" s="68"/>
      <c r="C29" s="68"/>
      <c r="D29" s="68"/>
      <c r="E29" s="68"/>
    </row>
    <row r="30" spans="1:7" ht="30.7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30" customHeight="1" x14ac:dyDescent="0.25">
      <c r="A32" s="61" t="s">
        <v>30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70" t="s">
        <v>52</v>
      </c>
      <c r="B36" s="70"/>
      <c r="C36" s="70"/>
      <c r="D36" s="70"/>
      <c r="E36" s="70"/>
    </row>
    <row r="37" spans="1:5" x14ac:dyDescent="0.25">
      <c r="B37" s="67" t="s">
        <v>19</v>
      </c>
      <c r="C37" s="67"/>
      <c r="D37" s="67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70" t="s">
        <v>31</v>
      </c>
      <c r="B39" s="70"/>
      <c r="C39" s="70"/>
      <c r="D39" s="70"/>
      <c r="E39" s="70"/>
    </row>
    <row r="40" spans="1:5" x14ac:dyDescent="0.25">
      <c r="B40" s="67" t="s">
        <v>19</v>
      </c>
      <c r="C40" s="67"/>
      <c r="D40" s="67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'3кв'!B48</f>
        <v>-2570.659999999998</v>
      </c>
    </row>
    <row r="44" spans="1:5" ht="15.75" x14ac:dyDescent="0.25">
      <c r="A44" s="2" t="s">
        <v>41</v>
      </c>
      <c r="B44" s="15"/>
    </row>
    <row r="45" spans="1:5" x14ac:dyDescent="0.25">
      <c r="A45" s="30" t="s">
        <v>46</v>
      </c>
      <c r="B45" s="16"/>
    </row>
    <row r="46" spans="1:5" x14ac:dyDescent="0.25">
      <c r="A46" s="2" t="s">
        <v>36</v>
      </c>
      <c r="B46" s="16">
        <v>21652.5</v>
      </c>
    </row>
    <row r="47" spans="1:5" ht="18.75" customHeight="1" x14ac:dyDescent="0.25">
      <c r="A47" s="30" t="s">
        <v>39</v>
      </c>
      <c r="B47" s="16">
        <f>E23+E24+E25+E26</f>
        <v>16374.240000000002</v>
      </c>
    </row>
    <row r="48" spans="1:5" x14ac:dyDescent="0.25">
      <c r="A48" s="13" t="s">
        <v>37</v>
      </c>
      <c r="B48" s="18">
        <f>B43+B46-B47</f>
        <v>2707.6000000000022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4" zoomScaleSheetLayoutView="100" workbookViewId="0">
      <selection activeCell="B24" sqref="B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1" t="s">
        <v>61</v>
      </c>
      <c r="B1" s="71"/>
      <c r="C1" s="71"/>
      <c r="D1" s="33"/>
    </row>
    <row r="2" spans="1:5" ht="15.75" x14ac:dyDescent="0.25">
      <c r="A2" s="72" t="s">
        <v>62</v>
      </c>
      <c r="B2" s="72"/>
      <c r="C2" s="72"/>
      <c r="D2" s="15"/>
    </row>
    <row r="3" spans="1:5" ht="15.75" x14ac:dyDescent="0.25">
      <c r="A3" s="72" t="s">
        <v>63</v>
      </c>
      <c r="B3" s="72"/>
      <c r="C3" s="72"/>
      <c r="D3" s="15"/>
    </row>
    <row r="4" spans="1:5" ht="15.75" x14ac:dyDescent="0.25">
      <c r="A4" s="71" t="s">
        <v>86</v>
      </c>
      <c r="B4" s="71"/>
      <c r="C4" s="71"/>
      <c r="D4" s="33"/>
    </row>
    <row r="5" spans="1:5" ht="15.75" x14ac:dyDescent="0.25">
      <c r="A5" s="73"/>
      <c r="B5" s="73"/>
      <c r="C5" s="73"/>
      <c r="D5" s="1"/>
    </row>
    <row r="6" spans="1:5" ht="15.75" x14ac:dyDescent="0.25">
      <c r="A6" s="15"/>
      <c r="B6" s="34" t="s">
        <v>64</v>
      </c>
      <c r="C6" s="35">
        <f>'1кв'!B43</f>
        <v>-13375.4</v>
      </c>
      <c r="D6" s="36"/>
    </row>
    <row r="7" spans="1:5" ht="15.75" x14ac:dyDescent="0.25">
      <c r="A7" s="37" t="s">
        <v>65</v>
      </c>
      <c r="B7" s="34" t="s">
        <v>87</v>
      </c>
      <c r="C7" s="35"/>
      <c r="D7" s="36"/>
    </row>
    <row r="8" spans="1:5" ht="15.75" x14ac:dyDescent="0.25">
      <c r="B8" s="38" t="s">
        <v>66</v>
      </c>
      <c r="C8" s="39">
        <f>'1кв'!B46+'2кв'!B46+'3кв'!B46+'4кв'!B46</f>
        <v>82200</v>
      </c>
      <c r="D8" s="40"/>
    </row>
    <row r="9" spans="1:5" ht="15.75" x14ac:dyDescent="0.25">
      <c r="A9" s="22"/>
      <c r="B9" s="38" t="s">
        <v>67</v>
      </c>
      <c r="C9" s="41">
        <f>SUM(C8:C8)</f>
        <v>82200</v>
      </c>
      <c r="D9" s="36"/>
    </row>
    <row r="10" spans="1:5" ht="15.75" x14ac:dyDescent="0.25">
      <c r="A10" s="1"/>
      <c r="B10" s="74"/>
      <c r="C10" s="75"/>
      <c r="D10" s="42"/>
    </row>
    <row r="11" spans="1:5" ht="15.75" x14ac:dyDescent="0.25">
      <c r="A11" s="43" t="s">
        <v>68</v>
      </c>
      <c r="B11" s="19" t="s">
        <v>43</v>
      </c>
      <c r="C11" s="39">
        <f>'1кв'!E23+'2кв'!E23+'3кв'!E23+'4кв'!E23</f>
        <v>48465.120000000003</v>
      </c>
      <c r="D11" s="42"/>
    </row>
    <row r="12" spans="1:5" ht="15.75" x14ac:dyDescent="0.25">
      <c r="A12" s="43"/>
      <c r="B12" s="6" t="s">
        <v>40</v>
      </c>
      <c r="C12" s="39">
        <f>'1кв'!E24+'2кв'!E24+'3кв'!E24+'4кв'!E24</f>
        <v>13349.28</v>
      </c>
      <c r="D12" s="42"/>
    </row>
    <row r="13" spans="1:5" ht="15.75" x14ac:dyDescent="0.25">
      <c r="A13" s="1"/>
      <c r="B13" s="6" t="s">
        <v>32</v>
      </c>
      <c r="C13" s="39">
        <f>'1кв'!E25+'2кв'!E25+'3кв'!E25+'4кв'!E25</f>
        <v>2415</v>
      </c>
      <c r="D13" s="42"/>
      <c r="E13" s="44"/>
    </row>
    <row r="14" spans="1:5" ht="15.75" x14ac:dyDescent="0.25">
      <c r="A14" s="43"/>
      <c r="B14" s="45" t="s">
        <v>88</v>
      </c>
      <c r="C14" s="39">
        <f>'1кв'!E26</f>
        <v>1887.6</v>
      </c>
      <c r="D14" s="42"/>
    </row>
    <row r="15" spans="1:5" ht="15.75" x14ac:dyDescent="0.25">
      <c r="A15" s="43"/>
      <c r="B15" s="46" t="s">
        <v>69</v>
      </c>
      <c r="C15" s="39">
        <f>SUM(C17:C17)</f>
        <v>0</v>
      </c>
      <c r="D15" s="42"/>
    </row>
    <row r="16" spans="1:5" ht="15.75" x14ac:dyDescent="0.25">
      <c r="A16" s="43"/>
      <c r="B16" s="46" t="s">
        <v>70</v>
      </c>
      <c r="C16" s="39"/>
      <c r="D16" s="42"/>
    </row>
    <row r="17" spans="1:5" ht="15.75" x14ac:dyDescent="0.25">
      <c r="A17" s="43"/>
      <c r="B17" s="46"/>
      <c r="C17" s="39"/>
      <c r="D17" s="42"/>
    </row>
    <row r="18" spans="1:5" ht="15.75" x14ac:dyDescent="0.25">
      <c r="A18" s="1"/>
      <c r="B18" s="47" t="s">
        <v>71</v>
      </c>
      <c r="C18" s="41">
        <f>SUM(C11:C15)</f>
        <v>66117</v>
      </c>
      <c r="D18" s="42"/>
      <c r="E18" s="44"/>
    </row>
    <row r="19" spans="1:5" ht="15.75" x14ac:dyDescent="0.25">
      <c r="A19" s="1"/>
      <c r="B19" s="48" t="s">
        <v>72</v>
      </c>
      <c r="C19" s="41">
        <f>C6+C9-C18</f>
        <v>2707.6000000000058</v>
      </c>
      <c r="D19" s="42"/>
    </row>
    <row r="20" spans="1:5" ht="15.75" x14ac:dyDescent="0.25">
      <c r="A20" s="1"/>
      <c r="B20" s="37"/>
      <c r="C20" s="37"/>
      <c r="D20" s="42"/>
    </row>
    <row r="21" spans="1:5" ht="15.75" x14ac:dyDescent="0.25">
      <c r="A21" s="1"/>
      <c r="B21" s="49" t="s">
        <v>73</v>
      </c>
      <c r="C21" s="49"/>
      <c r="D21" s="42"/>
    </row>
    <row r="22" spans="1:5" ht="15.75" x14ac:dyDescent="0.25">
      <c r="A22" s="1"/>
      <c r="B22" s="49" t="s">
        <v>74</v>
      </c>
      <c r="C22" s="50">
        <v>6850</v>
      </c>
      <c r="D22" s="42"/>
    </row>
    <row r="23" spans="1:5" ht="15.75" x14ac:dyDescent="0.25">
      <c r="A23" s="1"/>
      <c r="B23" s="51" t="s">
        <v>75</v>
      </c>
      <c r="C23" s="52">
        <v>6850</v>
      </c>
      <c r="D23" s="42"/>
    </row>
    <row r="24" spans="1:5" ht="15.75" x14ac:dyDescent="0.25">
      <c r="A24" s="1"/>
      <c r="B24" s="49" t="s">
        <v>76</v>
      </c>
      <c r="C24" s="50">
        <f>C23-C22</f>
        <v>0</v>
      </c>
      <c r="D24" s="42"/>
    </row>
    <row r="25" spans="1:5" ht="15.75" x14ac:dyDescent="0.25">
      <c r="A25" s="1"/>
      <c r="B25" s="37"/>
      <c r="C25" s="53"/>
      <c r="D25" s="42"/>
    </row>
    <row r="26" spans="1:5" ht="15.75" x14ac:dyDescent="0.25">
      <c r="A26" s="1"/>
      <c r="B26" s="37"/>
      <c r="C26" s="37"/>
      <c r="D26" s="42"/>
    </row>
    <row r="27" spans="1:5" ht="15.75" x14ac:dyDescent="0.25">
      <c r="A27" s="1"/>
      <c r="B27" s="37"/>
      <c r="C27" s="37"/>
      <c r="D27" s="42"/>
    </row>
    <row r="28" spans="1:5" ht="15.75" x14ac:dyDescent="0.25">
      <c r="A28" s="1"/>
      <c r="B28" s="37"/>
      <c r="C28" s="37"/>
      <c r="D28" s="42"/>
    </row>
    <row r="29" spans="1:5" ht="15.75" x14ac:dyDescent="0.25">
      <c r="A29" s="1" t="s">
        <v>77</v>
      </c>
      <c r="B29" s="37" t="s">
        <v>78</v>
      </c>
      <c r="C29" s="37"/>
      <c r="D29" s="42"/>
    </row>
    <row r="30" spans="1:5" ht="15.75" x14ac:dyDescent="0.25">
      <c r="A30" s="1"/>
      <c r="B30" s="37" t="s">
        <v>79</v>
      </c>
      <c r="C30" s="37"/>
      <c r="D30" s="42"/>
    </row>
    <row r="31" spans="1:5" ht="15.75" x14ac:dyDescent="0.25">
      <c r="A31" s="1"/>
      <c r="B31" s="37" t="s">
        <v>80</v>
      </c>
      <c r="C31" s="37"/>
      <c r="D31" s="42"/>
    </row>
    <row r="32" spans="1:5" ht="15.75" x14ac:dyDescent="0.25">
      <c r="A32" s="1"/>
      <c r="B32" s="37"/>
      <c r="C32" s="37"/>
      <c r="D32" s="42"/>
    </row>
    <row r="33" spans="1:4" ht="15.75" x14ac:dyDescent="0.25">
      <c r="A33" s="1"/>
      <c r="B33" s="37"/>
      <c r="C33" s="37"/>
      <c r="D33" s="42"/>
    </row>
    <row r="34" spans="1:4" ht="15.75" x14ac:dyDescent="0.25">
      <c r="A34" s="1"/>
      <c r="B34" s="37" t="s">
        <v>81</v>
      </c>
      <c r="C34" s="37"/>
      <c r="D34" s="42"/>
    </row>
    <row r="35" spans="1:4" ht="15.75" x14ac:dyDescent="0.25">
      <c r="A35" s="1"/>
      <c r="B35" s="37"/>
      <c r="C35" s="37"/>
      <c r="D35" s="42"/>
    </row>
    <row r="36" spans="1:4" ht="15.75" x14ac:dyDescent="0.25">
      <c r="A36" s="1"/>
      <c r="B36" s="37"/>
      <c r="C36" s="37"/>
      <c r="D36" s="42"/>
    </row>
    <row r="37" spans="1:4" ht="15.75" x14ac:dyDescent="0.25">
      <c r="A37" s="1"/>
      <c r="B37" s="37"/>
      <c r="C37" s="37"/>
      <c r="D37" s="42"/>
    </row>
    <row r="38" spans="1:4" ht="15.75" x14ac:dyDescent="0.25">
      <c r="A38" s="1"/>
      <c r="B38" s="37"/>
      <c r="C38" s="37"/>
      <c r="D38" s="42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2024-02-28T11:42:21Z</dcterms:modified>
</cp:coreProperties>
</file>